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2A9DF5D0-248E-48C9-9969-14804675450E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<sst xmlns="http://schemas.openxmlformats.org/spreadsheetml/2006/main" count="88" uniqueCount="88">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</sst>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56" zoomScale="118" zoomScaleNormal="118" workbookViewId="0">
      <selection activeCell="K73" sqref="K73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2085641501.9800003</v>
      </c>
      <c r="D9" s="16">
        <f>SUM(D10:D16)</f>
        <v>43263267.649999991</v>
      </c>
      <c r="E9" s="16">
        <f t="shared" ref="E9:E26" si="0">C9+D9</f>
        <v>2128904769.6300004</v>
      </c>
      <c r="F9" s="16">
        <f>SUM(F10:F16)</f>
        <v>2128904769.6299996</v>
      </c>
      <c r="G9" s="16">
        <f>SUM(G10:G16)</f>
        <v>2116558662.4000001</v>
      </c>
      <c r="H9" s="16">
        <f t="shared" ref="H9:H40" si="1">E9-F9</f>
        <v>0</v>
      </c>
    </row>
    <row r="10" spans="2:9" ht="12" customHeight="1" x14ac:dyDescent="0.2">
      <c r="B10" s="11" t="s">
        <v>15</v>
      </c>
      <c r="C10" s="12">
        <v>573861650.29999995</v>
      </c>
      <c r="D10" s="13">
        <v>-29677388.620000005</v>
      </c>
      <c r="E10" s="18">
        <f t="shared" si="0"/>
        <v>544184261.67999995</v>
      </c>
      <c r="F10" s="12">
        <v>544184261.67999995</v>
      </c>
      <c r="G10" s="12">
        <v>540847951.80999994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75172561.989999995</v>
      </c>
      <c r="D11" s="13">
        <v>-394420.30000000075</v>
      </c>
      <c r="E11" s="18">
        <f t="shared" si="0"/>
        <v>74778141.689999998</v>
      </c>
      <c r="F11" s="12">
        <v>74778141.689999998</v>
      </c>
      <c r="G11" s="12">
        <v>74777141.689999998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513955710.89999998</v>
      </c>
      <c r="D12" s="13">
        <v>26331178.390000001</v>
      </c>
      <c r="E12" s="18">
        <f t="shared" si="0"/>
        <v>540286889.28999996</v>
      </c>
      <c r="F12" s="12">
        <v>540286889.29000008</v>
      </c>
      <c r="G12" s="12">
        <v>539318048.57000005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114007531.31999999</v>
      </c>
      <c r="D13" s="13">
        <v>4358536.2300000004</v>
      </c>
      <c r="E13" s="18">
        <f>C13+D13</f>
        <v>118366067.55</v>
      </c>
      <c r="F13" s="12">
        <v>118366067.55000001</v>
      </c>
      <c r="G13" s="12">
        <v>117648687.76000001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601805208.83000004</v>
      </c>
      <c r="D14" s="13">
        <v>11847696.219999999</v>
      </c>
      <c r="E14" s="18">
        <f t="shared" si="0"/>
        <v>613652905.05000007</v>
      </c>
      <c r="F14" s="12">
        <v>613652905.04999995</v>
      </c>
      <c r="G14" s="12">
        <v>606383301.49000001</v>
      </c>
      <c r="H14" s="20">
        <f t="shared" si="1"/>
        <v>0</v>
      </c>
    </row>
    <row r="15" spans="2:9" ht="12" customHeight="1" x14ac:dyDescent="0.2">
      <c r="B15" s="11" t="s">
        <v>20</v>
      </c>
      <c r="C15" s="12">
        <v>3756069.24</v>
      </c>
      <c r="D15" s="13">
        <v>-2967636.1799999997</v>
      </c>
      <c r="E15" s="18">
        <f t="shared" si="0"/>
        <v>788433.06000000052</v>
      </c>
      <c r="F15" s="12">
        <v>788433.06</v>
      </c>
      <c r="G15" s="12">
        <v>788433.06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203082769.40000001</v>
      </c>
      <c r="D16" s="13">
        <v>33765301.909999996</v>
      </c>
      <c r="E16" s="18">
        <f t="shared" si="0"/>
        <v>236848071.31</v>
      </c>
      <c r="F16" s="12">
        <v>236848071.31</v>
      </c>
      <c r="G16" s="12">
        <v>236795098.02000001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384323556.22999996</v>
      </c>
      <c r="D17" s="16">
        <f>SUM(D18:D26)</f>
        <v>-31873775.340000018</v>
      </c>
      <c r="E17" s="16">
        <f t="shared" si="0"/>
        <v>352449780.88999993</v>
      </c>
      <c r="F17" s="16">
        <f>SUM(F18:F26)</f>
        <v>352449780.88999999</v>
      </c>
      <c r="G17" s="16">
        <f>SUM(G18:G26)</f>
        <v>314662586.83999997</v>
      </c>
      <c r="H17" s="16">
        <f t="shared" si="1"/>
        <v>0</v>
      </c>
    </row>
    <row r="18" spans="2:8" ht="24" x14ac:dyDescent="0.2">
      <c r="B18" s="9" t="s">
        <v>23</v>
      </c>
      <c r="C18" s="12">
        <v>21208323.32</v>
      </c>
      <c r="D18" s="13">
        <v>-1535122.9499999881</v>
      </c>
      <c r="E18" s="18">
        <f t="shared" si="0"/>
        <v>19673200.370000012</v>
      </c>
      <c r="F18" s="12">
        <v>19673200.370000001</v>
      </c>
      <c r="G18" s="12">
        <v>15841848.73</v>
      </c>
      <c r="H18" s="20">
        <f t="shared" si="1"/>
        <v>0</v>
      </c>
    </row>
    <row r="19" spans="2:8" ht="12" customHeight="1" x14ac:dyDescent="0.2">
      <c r="B19" s="9" t="s">
        <v>24</v>
      </c>
      <c r="C19" s="12">
        <v>28679288.91</v>
      </c>
      <c r="D19" s="13">
        <v>2796193.859999992</v>
      </c>
      <c r="E19" s="18">
        <f t="shared" si="0"/>
        <v>31475482.769999992</v>
      </c>
      <c r="F19" s="12">
        <v>31475482.77</v>
      </c>
      <c r="G19" s="12">
        <v>26390169.469999999</v>
      </c>
      <c r="H19" s="20">
        <f t="shared" si="1"/>
        <v>0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32306728.07</v>
      </c>
      <c r="D21" s="13">
        <v>-205005.19000001252</v>
      </c>
      <c r="E21" s="18">
        <f t="shared" si="0"/>
        <v>32101722.879999988</v>
      </c>
      <c r="F21" s="12">
        <v>32101722.879999999</v>
      </c>
      <c r="G21" s="12">
        <v>24939052.27</v>
      </c>
      <c r="H21" s="20">
        <f t="shared" si="1"/>
        <v>0</v>
      </c>
    </row>
    <row r="22" spans="2:8" ht="12" customHeight="1" x14ac:dyDescent="0.2">
      <c r="B22" s="9" t="s">
        <v>27</v>
      </c>
      <c r="C22" s="12">
        <v>3411768.72</v>
      </c>
      <c r="D22" s="13">
        <v>-631055.33000000007</v>
      </c>
      <c r="E22" s="18">
        <f t="shared" si="0"/>
        <v>2780713.39</v>
      </c>
      <c r="F22" s="12">
        <v>2780713.39</v>
      </c>
      <c r="G22" s="12">
        <v>2123677.4900000002</v>
      </c>
      <c r="H22" s="20">
        <f t="shared" si="1"/>
        <v>0</v>
      </c>
    </row>
    <row r="23" spans="2:8" ht="12" customHeight="1" x14ac:dyDescent="0.2">
      <c r="B23" s="9" t="s">
        <v>28</v>
      </c>
      <c r="C23" s="12">
        <v>231164081.66999999</v>
      </c>
      <c r="D23" s="13">
        <v>-27772886.170000017</v>
      </c>
      <c r="E23" s="18">
        <f t="shared" si="0"/>
        <v>203391195.49999997</v>
      </c>
      <c r="F23" s="12">
        <v>203391195.5</v>
      </c>
      <c r="G23" s="12">
        <v>192190784.74000001</v>
      </c>
      <c r="H23" s="20">
        <f t="shared" si="1"/>
        <v>0</v>
      </c>
    </row>
    <row r="24" spans="2:8" ht="12" customHeight="1" x14ac:dyDescent="0.2">
      <c r="B24" s="9" t="s">
        <v>29</v>
      </c>
      <c r="C24" s="12">
        <v>37228650.57</v>
      </c>
      <c r="D24" s="13">
        <v>-2628861.0300000012</v>
      </c>
      <c r="E24" s="18">
        <f t="shared" si="0"/>
        <v>34599789.539999999</v>
      </c>
      <c r="F24" s="12">
        <v>34599789.539999999</v>
      </c>
      <c r="G24" s="12">
        <v>28532463.539999999</v>
      </c>
      <c r="H24" s="20">
        <f t="shared" si="1"/>
        <v>0</v>
      </c>
    </row>
    <row r="25" spans="2:8" ht="12" customHeight="1" x14ac:dyDescent="0.2">
      <c r="B25" s="9" t="s">
        <v>30</v>
      </c>
      <c r="C25" s="12">
        <v>6718938.1399999997</v>
      </c>
      <c r="D25" s="13">
        <v>3287517.5700000003</v>
      </c>
      <c r="E25" s="18">
        <f t="shared" si="0"/>
        <v>10006455.710000001</v>
      </c>
      <c r="F25" s="12">
        <v>10006455.710000001</v>
      </c>
      <c r="G25" s="12">
        <v>9958748.3900000006</v>
      </c>
      <c r="H25" s="20">
        <f t="shared" si="1"/>
        <v>0</v>
      </c>
    </row>
    <row r="26" spans="2:8" ht="12" customHeight="1" x14ac:dyDescent="0.2">
      <c r="B26" s="9" t="s">
        <v>31</v>
      </c>
      <c r="C26" s="12">
        <v>23605776.829999998</v>
      </c>
      <c r="D26" s="13">
        <v>-5184556.099999994</v>
      </c>
      <c r="E26" s="18">
        <f t="shared" si="0"/>
        <v>18421220.730000004</v>
      </c>
      <c r="F26" s="12">
        <v>18421220.73</v>
      </c>
      <c r="G26" s="12">
        <v>14685842.210000001</v>
      </c>
      <c r="H26" s="20">
        <f t="shared" si="1"/>
        <v>0</v>
      </c>
    </row>
    <row r="27" spans="2:8" ht="20.100000000000001" customHeight="1" x14ac:dyDescent="0.2">
      <c r="B27" s="6" t="s">
        <v>32</v>
      </c>
      <c r="C27" s="16">
        <f>SUM(C28:C36)</f>
        <v>1231927033.0500002</v>
      </c>
      <c r="D27" s="16">
        <f>SUM(D28:D36)</f>
        <v>123266395.63000004</v>
      </c>
      <c r="E27" s="16">
        <f>D27+C27</f>
        <v>1355193428.6800003</v>
      </c>
      <c r="F27" s="16">
        <f>SUM(F28:F36)</f>
        <v>1350323858.8199999</v>
      </c>
      <c r="G27" s="16">
        <f>SUM(G28:G36)</f>
        <v>1214340071.54</v>
      </c>
      <c r="H27" s="16">
        <f t="shared" si="1"/>
        <v>4869569.8600003719</v>
      </c>
    </row>
    <row r="28" spans="2:8" x14ac:dyDescent="0.2">
      <c r="B28" s="9" t="s">
        <v>33</v>
      </c>
      <c r="C28" s="12">
        <v>191369677.62</v>
      </c>
      <c r="D28" s="13">
        <v>40504495.969999999</v>
      </c>
      <c r="E28" s="18">
        <f t="shared" ref="E28:E36" si="2">C28+D28</f>
        <v>231874173.59</v>
      </c>
      <c r="F28" s="12">
        <v>231874173.59</v>
      </c>
      <c r="G28" s="12">
        <v>229825942.72</v>
      </c>
      <c r="H28" s="20">
        <f t="shared" si="1"/>
        <v>0</v>
      </c>
    </row>
    <row r="29" spans="2:8" x14ac:dyDescent="0.2">
      <c r="B29" s="9" t="s">
        <v>34</v>
      </c>
      <c r="C29" s="12">
        <v>199902685.47999999</v>
      </c>
      <c r="D29" s="13">
        <v>-27312164.729999989</v>
      </c>
      <c r="E29" s="18">
        <f t="shared" si="2"/>
        <v>172590520.75</v>
      </c>
      <c r="F29" s="12">
        <v>172590520.75</v>
      </c>
      <c r="G29" s="12">
        <v>165515844.88999999</v>
      </c>
      <c r="H29" s="20">
        <f t="shared" si="1"/>
        <v>0</v>
      </c>
    </row>
    <row r="30" spans="2:8" ht="12" customHeight="1" x14ac:dyDescent="0.2">
      <c r="B30" s="9" t="s">
        <v>35</v>
      </c>
      <c r="C30" s="12">
        <v>80154964.769999996</v>
      </c>
      <c r="D30" s="13">
        <v>-13204968.519999981</v>
      </c>
      <c r="E30" s="18">
        <f t="shared" si="2"/>
        <v>66949996.250000015</v>
      </c>
      <c r="F30" s="12">
        <v>66944109.469999999</v>
      </c>
      <c r="G30" s="12">
        <v>58067952.490000002</v>
      </c>
      <c r="H30" s="20">
        <f t="shared" si="1"/>
        <v>5886.7800000160933</v>
      </c>
    </row>
    <row r="31" spans="2:8" x14ac:dyDescent="0.2">
      <c r="B31" s="9" t="s">
        <v>36</v>
      </c>
      <c r="C31" s="12">
        <v>51961957.530000001</v>
      </c>
      <c r="D31" s="13">
        <v>25011868.060000002</v>
      </c>
      <c r="E31" s="18">
        <f t="shared" si="2"/>
        <v>76973825.590000004</v>
      </c>
      <c r="F31" s="12">
        <v>76973825.589999989</v>
      </c>
      <c r="G31" s="12">
        <v>76451106.709999993</v>
      </c>
      <c r="H31" s="20">
        <f t="shared" si="1"/>
        <v>0</v>
      </c>
    </row>
    <row r="32" spans="2:8" ht="24" x14ac:dyDescent="0.2">
      <c r="B32" s="9" t="s">
        <v>37</v>
      </c>
      <c r="C32" s="12">
        <v>577534890.84000003</v>
      </c>
      <c r="D32" s="13">
        <v>57926449.100000024</v>
      </c>
      <c r="E32" s="18">
        <f t="shared" si="2"/>
        <v>635461339.94000006</v>
      </c>
      <c r="F32" s="12">
        <v>630719401.81000006</v>
      </c>
      <c r="G32" s="12">
        <v>536380034.36000001</v>
      </c>
      <c r="H32" s="20">
        <f t="shared" si="1"/>
        <v>4741938.1299999952</v>
      </c>
    </row>
    <row r="33" spans="2:8" x14ac:dyDescent="0.2">
      <c r="B33" s="9" t="s">
        <v>38</v>
      </c>
      <c r="C33" s="12">
        <v>81572815.920000002</v>
      </c>
      <c r="D33" s="13">
        <v>17877406.25</v>
      </c>
      <c r="E33" s="18">
        <f t="shared" si="2"/>
        <v>99450222.170000002</v>
      </c>
      <c r="F33" s="12">
        <v>99426565.339999989</v>
      </c>
      <c r="G33" s="12">
        <v>96994823.099999994</v>
      </c>
      <c r="H33" s="20">
        <f t="shared" si="1"/>
        <v>23656.830000013113</v>
      </c>
    </row>
    <row r="34" spans="2:8" x14ac:dyDescent="0.2">
      <c r="B34" s="9" t="s">
        <v>39</v>
      </c>
      <c r="C34" s="12">
        <v>6040421.6699999999</v>
      </c>
      <c r="D34" s="13">
        <v>-791421.96000000089</v>
      </c>
      <c r="E34" s="18">
        <f t="shared" si="2"/>
        <v>5248999.709999999</v>
      </c>
      <c r="F34" s="12">
        <v>5248999.71</v>
      </c>
      <c r="G34" s="12">
        <v>5055373.66</v>
      </c>
      <c r="H34" s="20">
        <f t="shared" si="1"/>
        <v>0</v>
      </c>
    </row>
    <row r="35" spans="2:8" x14ac:dyDescent="0.2">
      <c r="B35" s="9" t="s">
        <v>40</v>
      </c>
      <c r="C35" s="12">
        <v>35404236.219999999</v>
      </c>
      <c r="D35" s="13">
        <v>12559397.089999989</v>
      </c>
      <c r="E35" s="18">
        <f t="shared" si="2"/>
        <v>47963633.309999987</v>
      </c>
      <c r="F35" s="12">
        <v>47963633.310000002</v>
      </c>
      <c r="G35" s="12">
        <v>29716830.510000002</v>
      </c>
      <c r="H35" s="20">
        <f t="shared" si="1"/>
        <v>0</v>
      </c>
    </row>
    <row r="36" spans="2:8" x14ac:dyDescent="0.2">
      <c r="B36" s="9" t="s">
        <v>41</v>
      </c>
      <c r="C36" s="12">
        <v>7985383</v>
      </c>
      <c r="D36" s="13">
        <v>10695334.370000005</v>
      </c>
      <c r="E36" s="18">
        <f t="shared" si="2"/>
        <v>18680717.370000005</v>
      </c>
      <c r="F36" s="12">
        <v>18582629.25</v>
      </c>
      <c r="G36" s="12">
        <v>16332163.1</v>
      </c>
      <c r="H36" s="20">
        <f t="shared" si="1"/>
        <v>98088.120000004768</v>
      </c>
    </row>
    <row r="37" spans="2:8" ht="20.100000000000001" customHeight="1" x14ac:dyDescent="0.2">
      <c r="B37" s="7" t="s">
        <v>42</v>
      </c>
      <c r="C37" s="16">
        <f>SUM(C38:C46)</f>
        <v>1112696982.5999999</v>
      </c>
      <c r="D37" s="16">
        <f>SUM(D38:D46)</f>
        <v>271128313.24000001</v>
      </c>
      <c r="E37" s="16">
        <f>C37+D37</f>
        <v>1383825295.8399999</v>
      </c>
      <c r="F37" s="16">
        <f>SUM(F38:F46)</f>
        <v>1382534599.9699998</v>
      </c>
      <c r="G37" s="16">
        <f>SUM(G38:G46)</f>
        <v>1362036042.3799999</v>
      </c>
      <c r="H37" s="16">
        <f t="shared" si="1"/>
        <v>1290695.870000124</v>
      </c>
    </row>
    <row r="38" spans="2:8" ht="12" customHeight="1" x14ac:dyDescent="0.2">
      <c r="B38" s="9" t="s">
        <v>43</v>
      </c>
      <c r="C38" s="12">
        <v>772743788.92999995</v>
      </c>
      <c r="D38" s="13">
        <v>151341063.38</v>
      </c>
      <c r="E38" s="18">
        <f t="shared" ref="E38:E80" si="3">C38+D38</f>
        <v>924084852.30999994</v>
      </c>
      <c r="F38" s="12">
        <v>924084852.30999994</v>
      </c>
      <c r="G38" s="12">
        <v>924084852.30999994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186635876.12</v>
      </c>
      <c r="D41" s="13">
        <v>78318085.170000017</v>
      </c>
      <c r="E41" s="18">
        <f t="shared" si="3"/>
        <v>264953961.29000002</v>
      </c>
      <c r="F41" s="12">
        <v>263663265.42000002</v>
      </c>
      <c r="G41" s="12">
        <v>245251624.78</v>
      </c>
      <c r="H41" s="20">
        <f t="shared" ref="H41:H72" si="4">E41-F41</f>
        <v>1290695.8700000048</v>
      </c>
    </row>
    <row r="42" spans="2:8" ht="12" customHeight="1" x14ac:dyDescent="0.2">
      <c r="B42" s="9" t="s">
        <v>47</v>
      </c>
      <c r="C42" s="12">
        <v>14147489.529999999</v>
      </c>
      <c r="D42" s="13">
        <v>877355.3200000003</v>
      </c>
      <c r="E42" s="18">
        <f t="shared" si="3"/>
        <v>15024844.85</v>
      </c>
      <c r="F42" s="12">
        <v>15024844.85</v>
      </c>
      <c r="G42" s="12">
        <v>14038771.949999999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71205075.540000007</v>
      </c>
      <c r="D43" s="13">
        <v>-4674454.9200000018</v>
      </c>
      <c r="E43" s="18">
        <f t="shared" si="3"/>
        <v>66530620.620000005</v>
      </c>
      <c r="F43" s="12">
        <v>66530620.619999997</v>
      </c>
      <c r="G43" s="12">
        <v>65429776.57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67964752.480000004</v>
      </c>
      <c r="D44" s="13">
        <v>45266264.289999999</v>
      </c>
      <c r="E44" s="18">
        <f t="shared" si="3"/>
        <v>113231016.77000001</v>
      </c>
      <c r="F44" s="12">
        <v>113231016.77</v>
      </c>
      <c r="G44" s="12">
        <v>113231016.77</v>
      </c>
      <c r="H44" s="20">
        <f t="shared" si="4"/>
        <v>0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24773296.66</v>
      </c>
      <c r="D47" s="16">
        <f>SUM(D48:D56)</f>
        <v>5626296.1400000025</v>
      </c>
      <c r="E47" s="16">
        <f t="shared" si="3"/>
        <v>30399592.800000004</v>
      </c>
      <c r="F47" s="16">
        <f>SUM(F48:F56)</f>
        <v>30399592.799999997</v>
      </c>
      <c r="G47" s="16">
        <f>SUM(G48:G56)</f>
        <v>18446539.189999998</v>
      </c>
      <c r="H47" s="16">
        <f t="shared" si="4"/>
        <v>0</v>
      </c>
    </row>
    <row r="48" spans="2:8" x14ac:dyDescent="0.2">
      <c r="B48" s="9" t="s">
        <v>53</v>
      </c>
      <c r="C48" s="12">
        <v>0</v>
      </c>
      <c r="D48" s="13">
        <v>5881773.7399999984</v>
      </c>
      <c r="E48" s="18">
        <f t="shared" si="3"/>
        <v>5881773.7399999984</v>
      </c>
      <c r="F48" s="12">
        <v>5881773.7400000002</v>
      </c>
      <c r="G48" s="12">
        <v>3368768.24</v>
      </c>
      <c r="H48" s="20">
        <f t="shared" si="4"/>
        <v>0</v>
      </c>
    </row>
    <row r="49" spans="2:8" x14ac:dyDescent="0.2">
      <c r="B49" s="9" t="s">
        <v>54</v>
      </c>
      <c r="C49" s="12">
        <v>18025718.41</v>
      </c>
      <c r="D49" s="13">
        <v>-17328680.359999999</v>
      </c>
      <c r="E49" s="18">
        <f t="shared" si="3"/>
        <v>697038.05000000075</v>
      </c>
      <c r="F49" s="12">
        <v>697038.05</v>
      </c>
      <c r="G49" s="12">
        <v>222126.07</v>
      </c>
      <c r="H49" s="20">
        <f t="shared" si="4"/>
        <v>0</v>
      </c>
    </row>
    <row r="50" spans="2:8" x14ac:dyDescent="0.2">
      <c r="B50" s="9" t="s">
        <v>55</v>
      </c>
      <c r="C50" s="12">
        <v>0</v>
      </c>
      <c r="D50" s="13">
        <v>100316.79999999999</v>
      </c>
      <c r="E50" s="18">
        <f t="shared" si="3"/>
        <v>100316.79999999999</v>
      </c>
      <c r="F50" s="12">
        <v>100316.8</v>
      </c>
      <c r="G50" s="12">
        <v>100316.8</v>
      </c>
      <c r="H50" s="20">
        <f t="shared" si="4"/>
        <v>0</v>
      </c>
    </row>
    <row r="51" spans="2:8" x14ac:dyDescent="0.2">
      <c r="B51" s="9" t="s">
        <v>56</v>
      </c>
      <c r="C51" s="12">
        <v>323671.25</v>
      </c>
      <c r="D51" s="13">
        <v>8449471.950000003</v>
      </c>
      <c r="E51" s="18">
        <f t="shared" si="3"/>
        <v>8773143.200000003</v>
      </c>
      <c r="F51" s="12">
        <v>8773143.1999999993</v>
      </c>
      <c r="G51" s="12">
        <v>4356063</v>
      </c>
      <c r="H51" s="20">
        <f t="shared" si="4"/>
        <v>0</v>
      </c>
    </row>
    <row r="52" spans="2:8" x14ac:dyDescent="0.2">
      <c r="B52" s="9" t="s">
        <v>57</v>
      </c>
      <c r="C52" s="12">
        <v>1000000</v>
      </c>
      <c r="D52" s="13">
        <v>1215594.6499999994</v>
      </c>
      <c r="E52" s="18">
        <f t="shared" si="3"/>
        <v>2215594.6499999994</v>
      </c>
      <c r="F52" s="12">
        <v>2215594.65</v>
      </c>
      <c r="G52" s="12">
        <v>2110452.25</v>
      </c>
      <c r="H52" s="20">
        <f t="shared" si="4"/>
        <v>0</v>
      </c>
    </row>
    <row r="53" spans="2:8" x14ac:dyDescent="0.2">
      <c r="B53" s="9" t="s">
        <v>58</v>
      </c>
      <c r="C53" s="12">
        <v>4403607</v>
      </c>
      <c r="D53" s="13">
        <v>6529288.5</v>
      </c>
      <c r="E53" s="18">
        <f t="shared" si="3"/>
        <v>10932895.5</v>
      </c>
      <c r="F53" s="12">
        <v>10932895.5</v>
      </c>
      <c r="G53" s="12">
        <v>6489981.9699999997</v>
      </c>
      <c r="H53" s="20">
        <f t="shared" si="4"/>
        <v>0</v>
      </c>
    </row>
    <row r="54" spans="2:8" x14ac:dyDescent="0.2">
      <c r="B54" s="9" t="s">
        <v>59</v>
      </c>
      <c r="C54" s="12">
        <v>1015000</v>
      </c>
      <c r="D54" s="13">
        <v>-812</v>
      </c>
      <c r="E54" s="18">
        <f t="shared" si="3"/>
        <v>1014188</v>
      </c>
      <c r="F54" s="12">
        <v>1014188</v>
      </c>
      <c r="G54" s="12">
        <v>1014188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5300</v>
      </c>
      <c r="D56" s="13">
        <v>779342.86</v>
      </c>
      <c r="E56" s="18">
        <f t="shared" si="3"/>
        <v>784642.86</v>
      </c>
      <c r="F56" s="12">
        <v>784642.86</v>
      </c>
      <c r="G56" s="12">
        <v>784642.86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688003705.46000004</v>
      </c>
      <c r="D57" s="16">
        <f>SUM(D58:D60)</f>
        <v>181914636.00999987</v>
      </c>
      <c r="E57" s="16">
        <f t="shared" si="3"/>
        <v>869918341.46999991</v>
      </c>
      <c r="F57" s="16">
        <f>SUM(F58:F60)</f>
        <v>766639040.80000007</v>
      </c>
      <c r="G57" s="16">
        <f>SUM(G58:G60)</f>
        <v>720225355.05999994</v>
      </c>
      <c r="H57" s="16">
        <f t="shared" si="4"/>
        <v>103279300.66999984</v>
      </c>
    </row>
    <row r="58" spans="2:8" x14ac:dyDescent="0.2">
      <c r="B58" s="9" t="s">
        <v>63</v>
      </c>
      <c r="C58" s="12">
        <v>369134229.63</v>
      </c>
      <c r="D58" s="13">
        <v>358206881.36999989</v>
      </c>
      <c r="E58" s="18">
        <f t="shared" si="3"/>
        <v>727341110.99999988</v>
      </c>
      <c r="F58" s="12">
        <v>624169814.44000006</v>
      </c>
      <c r="G58" s="12">
        <v>586544922</v>
      </c>
      <c r="H58" s="20">
        <f t="shared" si="4"/>
        <v>103171296.55999982</v>
      </c>
    </row>
    <row r="59" spans="2:8" x14ac:dyDescent="0.2">
      <c r="B59" s="9" t="s">
        <v>64</v>
      </c>
      <c r="C59" s="12">
        <v>54710137.560000002</v>
      </c>
      <c r="D59" s="13">
        <v>87765810.400000006</v>
      </c>
      <c r="E59" s="18">
        <f t="shared" si="3"/>
        <v>142475947.96000001</v>
      </c>
      <c r="F59" s="12">
        <v>142469226.36000001</v>
      </c>
      <c r="G59" s="12">
        <v>133680433.06</v>
      </c>
      <c r="H59" s="18">
        <f t="shared" si="4"/>
        <v>6721.5999999940395</v>
      </c>
    </row>
    <row r="60" spans="2:8" x14ac:dyDescent="0.2">
      <c r="B60" s="9" t="s">
        <v>65</v>
      </c>
      <c r="C60" s="12">
        <v>264159338.27000001</v>
      </c>
      <c r="D60" s="13">
        <v>-264058055.75999999</v>
      </c>
      <c r="E60" s="18">
        <f t="shared" si="3"/>
        <v>101282.51000002027</v>
      </c>
      <c r="F60" s="12">
        <v>0</v>
      </c>
      <c r="G60" s="12">
        <v>0</v>
      </c>
      <c r="H60" s="18">
        <f t="shared" si="4"/>
        <v>101282.51000002027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149210406.86000001</v>
      </c>
      <c r="D73" s="17">
        <f>SUM(D74:D80)</f>
        <v>17029189.270000003</v>
      </c>
      <c r="E73" s="17">
        <f t="shared" si="3"/>
        <v>166239596.13000003</v>
      </c>
      <c r="F73" s="16">
        <f>SUM(F74:F80)</f>
        <v>166239596.13000003</v>
      </c>
      <c r="G73" s="17">
        <f>SUM(G74:G80)</f>
        <v>166239596.13000003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132538105.58</v>
      </c>
      <c r="D74" s="13">
        <v>16000000</v>
      </c>
      <c r="E74" s="18">
        <f t="shared" si="3"/>
        <v>148538105.57999998</v>
      </c>
      <c r="F74" s="12">
        <v>148538105.58000001</v>
      </c>
      <c r="G74" s="13">
        <v>148538105.58000001</v>
      </c>
      <c r="H74" s="18">
        <f t="shared" si="5"/>
        <v>0</v>
      </c>
    </row>
    <row r="75" spans="2:8" x14ac:dyDescent="0.2">
      <c r="B75" s="9" t="s">
        <v>80</v>
      </c>
      <c r="C75" s="12">
        <v>15940061.880000001</v>
      </c>
      <c r="D75" s="13">
        <v>1761428.67</v>
      </c>
      <c r="E75" s="18">
        <f t="shared" si="3"/>
        <v>17701490.550000001</v>
      </c>
      <c r="F75" s="12">
        <v>17701490.550000001</v>
      </c>
      <c r="G75" s="13">
        <v>17701490.550000001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732239.4</v>
      </c>
      <c r="D77" s="13">
        <v>-732239.39999999991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5676576482.8400002</v>
      </c>
      <c r="D81" s="22">
        <f>SUM(D73,D69,D61,D57,D47,D37,D27,D17,D9)</f>
        <v>610354322.5999999</v>
      </c>
      <c r="E81" s="22">
        <f>C81+D81</f>
        <v>6286930805.4400005</v>
      </c>
      <c r="F81" s="22">
        <f>SUM(F73,F69,F61,F57,F47,F37,F17,F27,F9)</f>
        <v>6177491239.039999</v>
      </c>
      <c r="G81" s="22">
        <f>SUM(G73,G69,G61,G57,G47,G37,G27,G17,G9)</f>
        <v>5912508853.54</v>
      </c>
      <c r="H81" s="22">
        <f t="shared" si="5"/>
        <v>109439566.40000153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2024-04-23T16:03:05Z</cp:lastPrinted>
  <dcterms:created xsi:type="dcterms:W3CDTF">2019-12-04T16:22:52Z</dcterms:created>
  <dcterms:modified xsi:type="dcterms:W3CDTF">2025-01-27T17:12:23Z</dcterms:modified>
</cp:coreProperties>
</file>